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6e54bd223b65de42/Desktop/Sep Desktop/IC-SIMAD/Mobility/2026/Student Mobility/Result/"/>
    </mc:Choice>
  </mc:AlternateContent>
  <xr:revisionPtr revIDLastSave="345" documentId="8_{35D31512-278E-46FA-9B92-6DE28D99AAC5}" xr6:coauthVersionLast="47" xr6:coauthVersionMax="47" xr10:uidLastSave="{810BDB90-562F-4574-A6A3-48872633683A}"/>
  <bookViews>
    <workbookView xWindow="-110" yWindow="-110" windowWidth="19420" windowHeight="10300" xr2:uid="{00000000-000D-0000-FFFF-FFFF00000000}"/>
  </bookViews>
  <sheets>
    <sheet name="Evaluation &amp; Scor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JE3e+2+S25RoBQnbGopVwYR3t/DVs7ZsyqxbWmy1Lcs="/>
    </ext>
  </extLst>
</workbook>
</file>

<file path=xl/calcChain.xml><?xml version="1.0" encoding="utf-8"?>
<calcChain xmlns="http://schemas.openxmlformats.org/spreadsheetml/2006/main">
  <c r="H16" i="1" l="1"/>
  <c r="I16" i="1" s="1"/>
  <c r="L16" i="1"/>
  <c r="L17" i="1"/>
  <c r="H17" i="1"/>
  <c r="I17" i="1" s="1"/>
  <c r="L8" i="1"/>
  <c r="H8" i="1"/>
  <c r="I8" i="1" s="1"/>
  <c r="L6" i="1"/>
  <c r="H6" i="1"/>
  <c r="I6" i="1" s="1"/>
  <c r="L10" i="1"/>
  <c r="H10" i="1"/>
  <c r="I10" i="1" s="1"/>
  <c r="L14" i="1"/>
  <c r="H14" i="1"/>
  <c r="I14" i="1" s="1"/>
  <c r="L13" i="1"/>
  <c r="H13" i="1"/>
  <c r="I13" i="1" s="1"/>
  <c r="L9" i="1"/>
  <c r="H9" i="1"/>
  <c r="I9" i="1" s="1"/>
  <c r="L7" i="1"/>
  <c r="H7" i="1"/>
  <c r="I7" i="1" s="1"/>
  <c r="L15" i="1"/>
  <c r="H15" i="1"/>
  <c r="I15" i="1" s="1"/>
  <c r="L12" i="1"/>
  <c r="H12" i="1"/>
  <c r="I12" i="1" s="1"/>
  <c r="L11" i="1"/>
  <c r="H11" i="1"/>
  <c r="I11" i="1" s="1"/>
  <c r="Q15" i="1" l="1"/>
  <c r="Q6" i="1"/>
  <c r="Q16" i="1"/>
  <c r="Q17" i="1"/>
  <c r="Q8" i="1"/>
  <c r="Q14" i="1"/>
  <c r="Q9" i="1"/>
  <c r="Q12" i="1"/>
  <c r="Q11" i="1"/>
  <c r="Q13" i="1"/>
  <c r="Q7" i="1"/>
  <c r="Q10" i="1"/>
</calcChain>
</file>

<file path=xl/sharedStrings.xml><?xml version="1.0" encoding="utf-8"?>
<sst xmlns="http://schemas.openxmlformats.org/spreadsheetml/2006/main" count="209" uniqueCount="103">
  <si>
    <t>#</t>
  </si>
  <si>
    <t>Applicant Name</t>
  </si>
  <si>
    <t>Student ID</t>
  </si>
  <si>
    <t>Sex</t>
  </si>
  <si>
    <t>Department</t>
  </si>
  <si>
    <t>CGPA</t>
  </si>
  <si>
    <t>CGPA Score (Out of 100) (CGPA × 25)</t>
  </si>
  <si>
    <t>Weighted Academic Score (60%)</t>
  </si>
  <si>
    <t xml:space="preserve">English Proficiency Score </t>
  </si>
  <si>
    <t>*CEFR Level</t>
  </si>
  <si>
    <t>Weighted Language Score (40%)</t>
  </si>
  <si>
    <t>Students with Disabilities Bonus (+5 pts)</t>
  </si>
  <si>
    <t>First-Time Applicant Bonus (+10 pts)</t>
  </si>
  <si>
    <t>Total Score</t>
  </si>
  <si>
    <t>Remarks</t>
  </si>
  <si>
    <t>B2</t>
  </si>
  <si>
    <t>Selected</t>
  </si>
  <si>
    <t>B1</t>
  </si>
  <si>
    <t>Reserved</t>
  </si>
  <si>
    <t>Semester</t>
  </si>
  <si>
    <t>Ramla Abuukar Mohamoud</t>
  </si>
  <si>
    <t>Abdirahman mohammed shire</t>
  </si>
  <si>
    <t>Ruweyda abubakar mohamud</t>
  </si>
  <si>
    <t>Yusuf Abdirahman Yusuf</t>
  </si>
  <si>
    <t>Ceyni Ali Yabarow</t>
  </si>
  <si>
    <t>Ruqiya salad Mohammed</t>
  </si>
  <si>
    <t>Abdirahman Osman Ahmed</t>
  </si>
  <si>
    <t>Siham Abdirahman Nurein</t>
  </si>
  <si>
    <t>Abdinasir Mohamed Abdulahi</t>
  </si>
  <si>
    <t>Anas Abdikariim Abdullahi</t>
  </si>
  <si>
    <t>Mohamed Awke Farah</t>
  </si>
  <si>
    <t>HABIBO ALI AHMED</t>
  </si>
  <si>
    <t>Naima Abdirahman Ali hiraabe</t>
  </si>
  <si>
    <t>Abdullahi Mohamed Ibrahim Nor</t>
  </si>
  <si>
    <t>Amal Abdullahi Muudey</t>
  </si>
  <si>
    <t>Dahran Mohamed Dahir</t>
  </si>
  <si>
    <t>Fathia Abdullahi Ali</t>
  </si>
  <si>
    <t>Nasra Dahir Ahmed</t>
  </si>
  <si>
    <t>Ridwan Abdikarim Hassan</t>
  </si>
  <si>
    <t>IFRAH ABDISALAN YUSUF</t>
  </si>
  <si>
    <t>Fartuun osman ibrahim</t>
  </si>
  <si>
    <t>Bashir Ali Mohamud</t>
  </si>
  <si>
    <t>Semester 5</t>
  </si>
  <si>
    <t>Semester 7</t>
  </si>
  <si>
    <t>Semester 3</t>
  </si>
  <si>
    <t>Accounting</t>
  </si>
  <si>
    <t>General accounting</t>
  </si>
  <si>
    <t>Bank and finance</t>
  </si>
  <si>
    <t>Pure Economic</t>
  </si>
  <si>
    <t>Banking and finance</t>
  </si>
  <si>
    <t>Procurement and Logistics</t>
  </si>
  <si>
    <t>Business Administration</t>
  </si>
  <si>
    <t>Banking and Finance</t>
  </si>
  <si>
    <t>Business administration</t>
  </si>
  <si>
    <t>Economic</t>
  </si>
  <si>
    <t>Auditing</t>
  </si>
  <si>
    <t>business administration</t>
  </si>
  <si>
    <t>Bank and Finance</t>
  </si>
  <si>
    <t>Economics</t>
  </si>
  <si>
    <t>M</t>
  </si>
  <si>
    <t>F</t>
  </si>
  <si>
    <t>Bonus for Female Applicants (+3 pts)</t>
  </si>
  <si>
    <t>Previous withdrawal after selection without valid justification (-5)</t>
  </si>
  <si>
    <t>Total SIMAD Courses</t>
  </si>
  <si>
    <t>Matched DPU Courses</t>
  </si>
  <si>
    <t>Course Match Status</t>
  </si>
  <si>
    <t>Meets 50% Requirement</t>
  </si>
  <si>
    <t>Not Selected – Below 50% Course Match Requirement</t>
  </si>
  <si>
    <t>Does Not Meet 50% Requirement</t>
  </si>
  <si>
    <r>
      <rPr>
        <b/>
        <sz val="11"/>
        <color theme="1"/>
        <rFont val="Garamond"/>
        <family val="1"/>
      </rPr>
      <t>N.B.</t>
    </r>
    <r>
      <rPr>
        <sz val="11"/>
        <color theme="1"/>
        <rFont val="Garamond"/>
        <family val="1"/>
      </rPr>
      <t>: Selection is based on both the Total Score and academic course compatibility. To qualify for selection, applicants must have at least 50% of their SIMAD semester courses matched with courses available at Kutahya Dumplinar University (DPU). Applicants who do not meet this minimum course-matching requirement are not eligible for selection, regardless of their Total Score</t>
    </r>
  </si>
  <si>
    <r>
      <rPr>
        <b/>
        <sz val="11"/>
        <color theme="1"/>
        <rFont val="Garamond"/>
        <family val="1"/>
      </rPr>
      <t>N.B.:</t>
    </r>
    <r>
      <rPr>
        <sz val="11"/>
        <color theme="1"/>
        <rFont val="Garamond"/>
        <family val="1"/>
      </rPr>
      <t xml:space="preserve"> Applicants ranked 13–22 did not meet the English proficiency requirement stated in the call, as they did not submit valid proof of at least B1 English proficiency through TOEFL, IELTS, PTE Academic, Duolingo English Test, or the SIMAD University-administered Linguaskill Exam before the application deadline. Therefore, their applications were not eligible for further evaluation.</t>
    </r>
  </si>
  <si>
    <t>Eligible</t>
  </si>
  <si>
    <t>Rank</t>
  </si>
  <si>
    <t>Student Name</t>
  </si>
  <si>
    <t>Status</t>
  </si>
  <si>
    <t>Habibo Ali Ahmed</t>
  </si>
  <si>
    <t>Naima Abdirahman Ali Hiraabe</t>
  </si>
  <si>
    <t>Ifrah Abdisalan Yusuf</t>
  </si>
  <si>
    <t>Based on the approved selection criteria, Total Score, and the minimum 50% academic course-matching requirement, the following applicants are selected and reserve-listed for nomination to Kütahya Dumlupınar University (DPU):</t>
  </si>
  <si>
    <t>Final Selection</t>
  </si>
  <si>
    <t>SIMAD University Erasmus+ KA171 Student Mobility 2026–2027 
Preliminary Evaluation and Selection Results</t>
  </si>
  <si>
    <t>S20*******27</t>
  </si>
  <si>
    <t>S20*******40</t>
  </si>
  <si>
    <t>S20*******87</t>
  </si>
  <si>
    <t>S20*******23</t>
  </si>
  <si>
    <t>S20*******64</t>
  </si>
  <si>
    <t>S20*******00</t>
  </si>
  <si>
    <t>S20*******56</t>
  </si>
  <si>
    <t>S20*******82</t>
  </si>
  <si>
    <t>S20*******68</t>
  </si>
  <si>
    <t>S20*******01</t>
  </si>
  <si>
    <t>S20*******08</t>
  </si>
  <si>
    <t>S20*******02</t>
  </si>
  <si>
    <t>S20*******77</t>
  </si>
  <si>
    <t>S20*******37</t>
  </si>
  <si>
    <t>S20*******50</t>
  </si>
  <si>
    <t>S20*******53</t>
  </si>
  <si>
    <t>S20*******11</t>
  </si>
  <si>
    <t>S20*******79</t>
  </si>
  <si>
    <t>S20*******76</t>
  </si>
  <si>
    <t>Business Adminstration</t>
  </si>
  <si>
    <t>Procurement &amp; Logistics</t>
  </si>
  <si>
    <t>S20*******39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</si>
</sst>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b/>
      <sz val="11"/>
      <color theme="1"/>
      <name val="Garamond"/>
      <family val="1"/>
    </font>
    <font>
      <sz val="11"/>
      <color theme="1"/>
      <name val="Garamond"/>
      <family val="1"/>
    </font>
    <font>
      <b/>
      <sz val="16"/>
      <color theme="0"/>
      <name val="Garamond"/>
      <family val="1"/>
    </font>
    <font>
      <sz val="11"/>
      <name val="Garamond"/>
      <family val="1"/>
    </font>
    <font>
      <b/>
      <sz val="16"/>
      <color theme="1"/>
      <name val="Garamond"/>
      <family val="1"/>
    </font>
  </fonts>
  <fills count="17">
    <fill>
      <patternFill patternType="none"/>
    </fill>
    <fill>
      <patternFill patternType="gray125"/>
    </fill>
    <fill>
      <patternFill patternType="solid">
        <fgColor rgb="FFA8D08D"/>
        <bgColor rgb="FFA8D08D"/>
      </patternFill>
    </fill>
    <fill>
      <patternFill patternType="solid">
        <fgColor rgb="FFB4C6E7"/>
        <bgColor rgb="FFB4C6E7"/>
      </patternFill>
    </fill>
    <fill>
      <patternFill patternType="solid">
        <fgColor rgb="FFFFE599"/>
        <bgColor rgb="FFFFE599"/>
      </patternFill>
    </fill>
    <fill>
      <patternFill patternType="solid">
        <fgColor rgb="FFFFF2CC"/>
        <bgColor rgb="FFFFF2CC"/>
      </patternFill>
    </fill>
    <fill>
      <patternFill patternType="solid">
        <fgColor rgb="FF00FF00"/>
        <bgColor rgb="FF00FF00"/>
      </patternFill>
    </fill>
    <fill>
      <patternFill patternType="solid">
        <fgColor rgb="FF002060"/>
        <bgColor indexed="64"/>
      </patternFill>
    </fill>
    <fill>
      <patternFill patternType="solid">
        <fgColor theme="9"/>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7C80"/>
        <bgColor indexed="64"/>
      </patternFill>
    </fill>
    <fill>
      <patternFill patternType="solid">
        <fgColor rgb="FFFF7C80"/>
        <bgColor rgb="FFB4C6E7"/>
      </patternFill>
    </fill>
    <fill>
      <patternFill patternType="solid">
        <fgColor rgb="FFFFCCCC"/>
        <bgColor indexed="64"/>
      </patternFill>
    </fill>
    <fill>
      <patternFill patternType="solid">
        <fgColor theme="7" tint="0.59999389629810485"/>
        <bgColor indexed="64"/>
      </patternFill>
    </fill>
    <fill>
      <patternFill patternType="solid">
        <fgColor rgb="FF00FFFF"/>
        <bgColor indexed="64"/>
      </patternFill>
    </fill>
  </fills>
  <borders count="1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61">
    <xf numFmtId="0" fontId="0" fillId="0" borderId="0" xfId="0"/>
    <xf numFmtId="0" fontId="1" fillId="2" borderId="2" xfId="0" applyFont="1" applyFill="1" applyBorder="1" applyAlignment="1">
      <alignment horizontal="center" vertical="center" wrapText="1"/>
    </xf>
    <xf numFmtId="0" fontId="2" fillId="3" borderId="2" xfId="0" applyFont="1" applyFill="1" applyBorder="1"/>
    <xf numFmtId="0" fontId="2" fillId="3" borderId="3" xfId="0" applyFont="1" applyFill="1" applyBorder="1"/>
    <xf numFmtId="0" fontId="2" fillId="3" borderId="4" xfId="0" applyFont="1" applyFill="1" applyBorder="1"/>
    <xf numFmtId="0" fontId="2" fillId="9" borderId="4" xfId="0" applyFont="1" applyFill="1" applyBorder="1"/>
    <xf numFmtId="0" fontId="2" fillId="4" borderId="2" xfId="0" applyFont="1" applyFill="1" applyBorder="1"/>
    <xf numFmtId="0" fontId="2" fillId="5" borderId="2" xfId="0" applyFont="1" applyFill="1" applyBorder="1"/>
    <xf numFmtId="0" fontId="2" fillId="6" borderId="3" xfId="0" applyFont="1" applyFill="1" applyBorder="1"/>
    <xf numFmtId="0" fontId="2" fillId="3" borderId="5" xfId="0" applyFont="1" applyFill="1" applyBorder="1"/>
    <xf numFmtId="0" fontId="2" fillId="3" borderId="6" xfId="0" applyFont="1" applyFill="1" applyBorder="1"/>
    <xf numFmtId="0" fontId="2" fillId="4" borderId="5" xfId="0" applyFont="1" applyFill="1" applyBorder="1"/>
    <xf numFmtId="0" fontId="2" fillId="5" borderId="5" xfId="0" applyFont="1" applyFill="1" applyBorder="1"/>
    <xf numFmtId="0" fontId="2" fillId="6" borderId="6" xfId="0" applyFont="1" applyFill="1" applyBorder="1"/>
    <xf numFmtId="0" fontId="2" fillId="4" borderId="4" xfId="0" applyFont="1" applyFill="1" applyBorder="1"/>
    <xf numFmtId="0" fontId="2" fillId="5" borderId="4" xfId="0" applyFont="1" applyFill="1" applyBorder="1"/>
    <xf numFmtId="0" fontId="2" fillId="6" borderId="7" xfId="0" applyFont="1" applyFill="1" applyBorder="1"/>
    <xf numFmtId="0" fontId="2" fillId="11" borderId="4" xfId="0" applyFont="1" applyFill="1" applyBorder="1"/>
    <xf numFmtId="0" fontId="2" fillId="11" borderId="4" xfId="0" applyFont="1" applyFill="1" applyBorder="1" applyAlignment="1">
      <alignment wrapText="1"/>
    </xf>
    <xf numFmtId="0" fontId="1" fillId="11" borderId="4" xfId="0" applyFont="1" applyFill="1" applyBorder="1" applyAlignment="1">
      <alignment wrapText="1"/>
    </xf>
    <xf numFmtId="0" fontId="2" fillId="12" borderId="4" xfId="0" applyFont="1" applyFill="1" applyBorder="1"/>
    <xf numFmtId="0" fontId="2" fillId="0" borderId="0" xfId="0" applyFont="1"/>
    <xf numFmtId="0" fontId="2" fillId="3" borderId="8" xfId="0" applyFont="1" applyFill="1" applyBorder="1"/>
    <xf numFmtId="0" fontId="2" fillId="3" borderId="9" xfId="0" applyFont="1" applyFill="1" applyBorder="1"/>
    <xf numFmtId="0" fontId="2" fillId="9" borderId="10" xfId="0" applyFont="1" applyFill="1" applyBorder="1"/>
    <xf numFmtId="0" fontId="2" fillId="3" borderId="11" xfId="0" applyFont="1" applyFill="1" applyBorder="1"/>
    <xf numFmtId="0" fontId="2" fillId="3" borderId="12" xfId="0" applyFont="1" applyFill="1" applyBorder="1"/>
    <xf numFmtId="0" fontId="2" fillId="9" borderId="12" xfId="0" applyFont="1" applyFill="1" applyBorder="1"/>
    <xf numFmtId="0" fontId="2" fillId="4" borderId="12" xfId="0" applyFont="1" applyFill="1" applyBorder="1"/>
    <xf numFmtId="0" fontId="2" fillId="5" borderId="12" xfId="0" applyFont="1" applyFill="1" applyBorder="1"/>
    <xf numFmtId="0" fontId="2" fillId="6" borderId="13" xfId="0" applyFont="1" applyFill="1" applyBorder="1"/>
    <xf numFmtId="0" fontId="2" fillId="11" borderId="12" xfId="0" applyFont="1" applyFill="1" applyBorder="1"/>
    <xf numFmtId="0" fontId="2" fillId="11" borderId="12" xfId="0" applyFont="1" applyFill="1" applyBorder="1" applyAlignment="1">
      <alignment wrapText="1"/>
    </xf>
    <xf numFmtId="0" fontId="1" fillId="11" borderId="12" xfId="0" applyFont="1" applyFill="1" applyBorder="1" applyAlignment="1">
      <alignment wrapText="1"/>
    </xf>
    <xf numFmtId="0" fontId="2" fillId="13" borderId="4" xfId="0" applyFont="1" applyFill="1" applyBorder="1"/>
    <xf numFmtId="0" fontId="2" fillId="12" borderId="4" xfId="0" applyFont="1" applyFill="1" applyBorder="1" applyAlignment="1">
      <alignment wrapText="1"/>
    </xf>
    <xf numFmtId="0" fontId="1" fillId="12" borderId="4" xfId="0" applyFont="1" applyFill="1" applyBorder="1" applyAlignment="1">
      <alignment wrapText="1"/>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horizontal="left"/>
    </xf>
    <xf numFmtId="0" fontId="2" fillId="0" borderId="0" xfId="0" applyFont="1" applyAlignment="1">
      <alignment wrapText="1"/>
    </xf>
    <xf numFmtId="0" fontId="1" fillId="8" borderId="4" xfId="0" applyFont="1" applyFill="1" applyBorder="1" applyAlignment="1">
      <alignment horizontal="center" vertical="center" wrapText="1"/>
    </xf>
    <xf numFmtId="0" fontId="2" fillId="16" borderId="4" xfId="0" applyFont="1" applyFill="1" applyBorder="1" applyAlignment="1">
      <alignment horizontal="right" vertical="center" wrapText="1"/>
    </xf>
    <xf numFmtId="0" fontId="2" fillId="16" borderId="4" xfId="0" applyFont="1" applyFill="1" applyBorder="1" applyAlignment="1">
      <alignment vertical="center" wrapText="1"/>
    </xf>
    <xf numFmtId="0" fontId="2" fillId="11" borderId="4" xfId="0" applyFont="1" applyFill="1" applyBorder="1" applyAlignment="1">
      <alignment horizontal="center" vertical="center" wrapText="1"/>
    </xf>
    <xf numFmtId="0" fontId="2" fillId="14" borderId="4"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3" fillId="7" borderId="4" xfId="0" applyFont="1" applyFill="1" applyBorder="1" applyAlignment="1">
      <alignment horizontal="center"/>
    </xf>
    <xf numFmtId="0" fontId="5" fillId="16" borderId="1" xfId="0" applyFont="1" applyFill="1" applyBorder="1" applyAlignment="1">
      <alignment horizontal="center" vertical="center" wrapText="1"/>
    </xf>
    <xf numFmtId="0" fontId="5" fillId="16" borderId="1" xfId="0" applyFont="1" applyFill="1" applyBorder="1" applyAlignment="1">
      <alignment horizontal="center" vertical="center"/>
    </xf>
    <xf numFmtId="0" fontId="2" fillId="16" borderId="4" xfId="0" applyFont="1" applyFill="1" applyBorder="1" applyAlignment="1">
      <alignment horizontal="left" vertical="center" wrapText="1"/>
    </xf>
    <xf numFmtId="0" fontId="2"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left" wrapText="1"/>
    </xf>
    <xf numFmtId="0" fontId="2" fillId="16" borderId="4" xfId="0" applyFont="1" applyFill="1" applyBorder="1" applyAlignment="1">
      <alignment horizontal="left" wrapText="1"/>
    </xf>
    <xf numFmtId="0" fontId="2" fillId="16" borderId="4" xfId="0" applyFont="1" applyFill="1" applyBorder="1" applyAlignment="1">
      <alignment horizontal="right" wrapText="1"/>
    </xf>
  </cellXfs>
  <cellStyles count="1">
    <cellStyle name="Normal" xfId="0" builtinId="0"/>
  </cellStyles>
  <dxfs count="0"/>
  <tableStyles count="0" defaultTableStyle="TableStyleMedium2" defaultPivotStyle="PivotStyleLight16"/>
  <colors>
    <mruColors>
      <color rgb="FF00FFFF"/>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E1004"/>
  <sheetViews>
    <sheetView tabSelected="1" topLeftCell="A22" zoomScale="82" workbookViewId="0">
      <selection activeCell="K22" sqref="K22"/>
    </sheetView>
  </sheetViews>
  <sheetFormatPr defaultColWidth="14.453125" defaultRowHeight="15" customHeight="1" x14ac:dyDescent="0.35"/>
  <cols>
    <col min="1" max="1" width="5.1796875" style="21" bestFit="1" customWidth="1"/>
    <col min="2" max="2" width="27.54296875" style="21" bestFit="1" customWidth="1"/>
    <col min="3" max="3" width="20.26953125" style="21" customWidth="1"/>
    <col min="4" max="4" width="10.453125" style="21" bestFit="1" customWidth="1"/>
    <col min="5" max="5" width="21.90625" style="21" bestFit="1" customWidth="1"/>
    <col min="6" max="6" width="9.1796875" style="21" bestFit="1" customWidth="1"/>
    <col min="7" max="7" width="8.08984375" style="21" bestFit="1" customWidth="1"/>
    <col min="8" max="8" width="18.1796875" style="21" bestFit="1" customWidth="1"/>
    <col min="9" max="9" width="10.81640625" style="21" bestFit="1" customWidth="1"/>
    <col min="10" max="10" width="10.26953125" style="21" bestFit="1" customWidth="1"/>
    <col min="11" max="11" width="12.36328125" style="21" customWidth="1"/>
    <col min="12" max="12" width="18.1796875" style="21" bestFit="1" customWidth="1"/>
    <col min="13" max="13" width="16.36328125" style="21" bestFit="1" customWidth="1"/>
    <col min="14" max="14" width="17.36328125" style="21" bestFit="1" customWidth="1"/>
    <col min="15" max="15" width="19.81640625" style="21" bestFit="1" customWidth="1"/>
    <col min="16" max="16" width="15" style="21" bestFit="1" customWidth="1"/>
    <col min="17" max="17" width="10.453125" style="21" bestFit="1" customWidth="1"/>
    <col min="18" max="18" width="7.6328125" style="21" bestFit="1" customWidth="1"/>
    <col min="19" max="19" width="8.26953125" style="21" bestFit="1" customWidth="1"/>
    <col min="20" max="20" width="20" style="45" customWidth="1"/>
    <col min="21" max="21" width="22.36328125" style="45" customWidth="1"/>
    <col min="22" max="30" width="8.7265625" style="21" customWidth="1"/>
    <col min="31" max="16384" width="14.453125" style="21"/>
  </cols>
  <sheetData>
    <row r="1" spans="1:31" ht="15" customHeight="1" x14ac:dyDescent="0.35">
      <c r="A1" s="53" t="s">
        <v>80</v>
      </c>
      <c r="B1" s="54"/>
      <c r="C1" s="54"/>
      <c r="D1" s="54"/>
      <c r="E1" s="54"/>
      <c r="F1" s="54"/>
      <c r="G1" s="54"/>
      <c r="H1" s="54"/>
      <c r="I1" s="54"/>
      <c r="J1" s="54"/>
      <c r="K1" s="54"/>
      <c r="L1" s="54"/>
      <c r="M1" s="54"/>
      <c r="N1" s="54"/>
      <c r="O1" s="54"/>
      <c r="P1" s="54"/>
      <c r="Q1" s="54"/>
      <c r="R1" s="54"/>
      <c r="S1" s="54"/>
      <c r="T1" s="54"/>
      <c r="U1" s="54"/>
    </row>
    <row r="2" spans="1:31" ht="15" customHeight="1" x14ac:dyDescent="0.35">
      <c r="A2" s="54"/>
      <c r="B2" s="54"/>
      <c r="C2" s="54"/>
      <c r="D2" s="54"/>
      <c r="E2" s="54"/>
      <c r="F2" s="54"/>
      <c r="G2" s="54"/>
      <c r="H2" s="54"/>
      <c r="I2" s="54"/>
      <c r="J2" s="54"/>
      <c r="K2" s="54"/>
      <c r="L2" s="54"/>
      <c r="M2" s="54"/>
      <c r="N2" s="54"/>
      <c r="O2" s="54"/>
      <c r="P2" s="54"/>
      <c r="Q2" s="54"/>
      <c r="R2" s="54"/>
      <c r="S2" s="54"/>
      <c r="T2" s="54"/>
      <c r="U2" s="54"/>
    </row>
    <row r="3" spans="1:31" ht="15" customHeight="1" x14ac:dyDescent="0.35">
      <c r="A3" s="54"/>
      <c r="B3" s="54"/>
      <c r="C3" s="54"/>
      <c r="D3" s="54"/>
      <c r="E3" s="54"/>
      <c r="F3" s="54"/>
      <c r="G3" s="54"/>
      <c r="H3" s="54"/>
      <c r="I3" s="54"/>
      <c r="J3" s="54"/>
      <c r="K3" s="54"/>
      <c r="L3" s="54"/>
      <c r="M3" s="54"/>
      <c r="N3" s="54"/>
      <c r="O3" s="54"/>
      <c r="P3" s="54"/>
      <c r="Q3" s="54"/>
      <c r="R3" s="54"/>
      <c r="S3" s="54"/>
      <c r="T3" s="54"/>
      <c r="U3" s="54"/>
    </row>
    <row r="4" spans="1:31" ht="15" customHeight="1" x14ac:dyDescent="0.35">
      <c r="A4" s="54"/>
      <c r="B4" s="54"/>
      <c r="C4" s="54"/>
      <c r="D4" s="54"/>
      <c r="E4" s="54"/>
      <c r="F4" s="54"/>
      <c r="G4" s="54"/>
      <c r="H4" s="54"/>
      <c r="I4" s="54"/>
      <c r="J4" s="54"/>
      <c r="K4" s="54"/>
      <c r="L4" s="54"/>
      <c r="M4" s="54"/>
      <c r="N4" s="54"/>
      <c r="O4" s="54"/>
      <c r="P4" s="54"/>
      <c r="Q4" s="54"/>
      <c r="R4" s="54"/>
      <c r="S4" s="54"/>
      <c r="T4" s="54"/>
      <c r="U4" s="54"/>
    </row>
    <row r="5" spans="1:31" s="43" customFormat="1" ht="58" x14ac:dyDescent="0.35">
      <c r="A5" s="37" t="s">
        <v>0</v>
      </c>
      <c r="B5" s="38" t="s">
        <v>1</v>
      </c>
      <c r="C5" s="1" t="s">
        <v>2</v>
      </c>
      <c r="D5" s="1" t="s">
        <v>3</v>
      </c>
      <c r="E5" s="1" t="s">
        <v>4</v>
      </c>
      <c r="F5" s="39" t="s">
        <v>19</v>
      </c>
      <c r="G5" s="1" t="s">
        <v>5</v>
      </c>
      <c r="H5" s="1" t="s">
        <v>6</v>
      </c>
      <c r="I5" s="1" t="s">
        <v>7</v>
      </c>
      <c r="J5" s="1" t="s">
        <v>8</v>
      </c>
      <c r="K5" s="1" t="s">
        <v>9</v>
      </c>
      <c r="L5" s="1" t="s">
        <v>10</v>
      </c>
      <c r="M5" s="1" t="s">
        <v>11</v>
      </c>
      <c r="N5" s="1" t="s">
        <v>61</v>
      </c>
      <c r="O5" s="1" t="s">
        <v>62</v>
      </c>
      <c r="P5" s="1" t="s">
        <v>12</v>
      </c>
      <c r="Q5" s="40" t="s">
        <v>13</v>
      </c>
      <c r="R5" s="41" t="s">
        <v>63</v>
      </c>
      <c r="S5" s="41" t="s">
        <v>64</v>
      </c>
      <c r="T5" s="41" t="s">
        <v>65</v>
      </c>
      <c r="U5" s="41" t="s">
        <v>14</v>
      </c>
      <c r="V5" s="42"/>
      <c r="W5" s="42"/>
      <c r="X5" s="42"/>
      <c r="Y5" s="42"/>
      <c r="Z5" s="42"/>
      <c r="AA5" s="42"/>
      <c r="AB5" s="42"/>
      <c r="AC5" s="42"/>
      <c r="AD5" s="42"/>
    </row>
    <row r="6" spans="1:31" ht="29" customHeight="1" x14ac:dyDescent="0.35">
      <c r="A6" s="4">
        <v>1</v>
      </c>
      <c r="B6" s="22" t="s">
        <v>37</v>
      </c>
      <c r="C6" s="2" t="s">
        <v>81</v>
      </c>
      <c r="D6" s="2" t="s">
        <v>60</v>
      </c>
      <c r="E6" s="3" t="s">
        <v>57</v>
      </c>
      <c r="F6" s="4" t="s">
        <v>43</v>
      </c>
      <c r="G6" s="5">
        <v>3.5987499999999999</v>
      </c>
      <c r="H6" s="2">
        <f t="shared" ref="H6:H17" si="0">(25*G6)</f>
        <v>89.96875</v>
      </c>
      <c r="I6" s="6">
        <f t="shared" ref="I6:I17" si="1">(0.6*H6)</f>
        <v>53.981249999999996</v>
      </c>
      <c r="J6" s="2">
        <v>173</v>
      </c>
      <c r="K6" s="2" t="s">
        <v>15</v>
      </c>
      <c r="L6" s="6">
        <f t="shared" ref="L6:L17" si="2">(0.4*J6)</f>
        <v>69.2</v>
      </c>
      <c r="M6" s="7">
        <v>0</v>
      </c>
      <c r="N6" s="7">
        <v>3</v>
      </c>
      <c r="O6" s="7">
        <v>0</v>
      </c>
      <c r="P6" s="7">
        <v>10</v>
      </c>
      <c r="Q6" s="8">
        <f t="shared" ref="Q6:Q17" si="3">SUM(I6+L6+M6+N6+P6)</f>
        <v>136.18125000000001</v>
      </c>
      <c r="R6" s="17">
        <v>6</v>
      </c>
      <c r="S6" s="17">
        <v>1</v>
      </c>
      <c r="T6" s="18" t="s">
        <v>68</v>
      </c>
      <c r="U6" s="18" t="s">
        <v>67</v>
      </c>
      <c r="V6" s="49" t="s">
        <v>69</v>
      </c>
      <c r="W6" s="49"/>
      <c r="X6" s="49"/>
      <c r="Y6" s="49"/>
      <c r="Z6" s="49"/>
      <c r="AA6" s="49"/>
      <c r="AB6" s="49"/>
    </row>
    <row r="7" spans="1:31" ht="29" customHeight="1" x14ac:dyDescent="0.35">
      <c r="A7" s="4">
        <v>2</v>
      </c>
      <c r="B7" s="22" t="s">
        <v>30</v>
      </c>
      <c r="C7" s="2" t="s">
        <v>82</v>
      </c>
      <c r="D7" s="2" t="s">
        <v>59</v>
      </c>
      <c r="E7" s="3" t="s">
        <v>52</v>
      </c>
      <c r="F7" s="4" t="s">
        <v>43</v>
      </c>
      <c r="G7" s="5">
        <v>3.5006249999999999</v>
      </c>
      <c r="H7" s="2">
        <f t="shared" si="0"/>
        <v>87.515625</v>
      </c>
      <c r="I7" s="6">
        <f t="shared" si="1"/>
        <v>52.509374999999999</v>
      </c>
      <c r="J7" s="2">
        <v>173</v>
      </c>
      <c r="K7" s="2" t="s">
        <v>15</v>
      </c>
      <c r="L7" s="6">
        <f t="shared" si="2"/>
        <v>69.2</v>
      </c>
      <c r="M7" s="7">
        <v>0</v>
      </c>
      <c r="N7" s="7">
        <v>0</v>
      </c>
      <c r="O7" s="7">
        <v>0</v>
      </c>
      <c r="P7" s="7">
        <v>10</v>
      </c>
      <c r="Q7" s="8">
        <f t="shared" si="3"/>
        <v>131.70937499999999</v>
      </c>
      <c r="R7" s="17">
        <v>6</v>
      </c>
      <c r="S7" s="17">
        <v>1</v>
      </c>
      <c r="T7" s="18" t="s">
        <v>68</v>
      </c>
      <c r="U7" s="18" t="s">
        <v>67</v>
      </c>
      <c r="V7" s="49"/>
      <c r="W7" s="49"/>
      <c r="X7" s="49"/>
      <c r="Y7" s="49"/>
      <c r="Z7" s="49"/>
      <c r="AA7" s="49"/>
      <c r="AB7" s="49"/>
    </row>
    <row r="8" spans="1:31" ht="14.25" customHeight="1" x14ac:dyDescent="0.35">
      <c r="A8" s="4">
        <v>3</v>
      </c>
      <c r="B8" s="22" t="s">
        <v>38</v>
      </c>
      <c r="C8" s="2" t="s">
        <v>83</v>
      </c>
      <c r="D8" s="2" t="s">
        <v>59</v>
      </c>
      <c r="E8" s="3" t="s">
        <v>52</v>
      </c>
      <c r="F8" s="4" t="s">
        <v>42</v>
      </c>
      <c r="G8" s="5">
        <v>3.9075000000000002</v>
      </c>
      <c r="H8" s="2">
        <f t="shared" si="0"/>
        <v>97.6875</v>
      </c>
      <c r="I8" s="6">
        <f t="shared" si="1"/>
        <v>58.612499999999997</v>
      </c>
      <c r="J8" s="2">
        <v>157</v>
      </c>
      <c r="K8" s="2" t="s">
        <v>17</v>
      </c>
      <c r="L8" s="6">
        <f t="shared" si="2"/>
        <v>62.800000000000004</v>
      </c>
      <c r="M8" s="7">
        <v>0</v>
      </c>
      <c r="N8" s="7">
        <v>0</v>
      </c>
      <c r="O8" s="7">
        <v>0</v>
      </c>
      <c r="P8" s="7">
        <v>10</v>
      </c>
      <c r="Q8" s="8">
        <f t="shared" si="3"/>
        <v>131.41249999999999</v>
      </c>
      <c r="R8" s="17">
        <v>6</v>
      </c>
      <c r="S8" s="17">
        <v>3</v>
      </c>
      <c r="T8" s="18" t="s">
        <v>66</v>
      </c>
      <c r="U8" s="19" t="s">
        <v>16</v>
      </c>
      <c r="V8" s="49"/>
      <c r="W8" s="49"/>
      <c r="X8" s="49"/>
      <c r="Y8" s="49"/>
      <c r="Z8" s="49"/>
      <c r="AA8" s="49"/>
      <c r="AB8" s="49"/>
    </row>
    <row r="9" spans="1:31" ht="14.25" customHeight="1" x14ac:dyDescent="0.35">
      <c r="A9" s="4">
        <v>4</v>
      </c>
      <c r="B9" s="22" t="s">
        <v>31</v>
      </c>
      <c r="C9" s="2" t="s">
        <v>84</v>
      </c>
      <c r="D9" s="2" t="s">
        <v>60</v>
      </c>
      <c r="E9" s="3" t="s">
        <v>53</v>
      </c>
      <c r="F9" s="4" t="s">
        <v>42</v>
      </c>
      <c r="G9" s="5">
        <v>3.4662500000000001</v>
      </c>
      <c r="H9" s="2">
        <f t="shared" si="0"/>
        <v>86.65625</v>
      </c>
      <c r="I9" s="6">
        <f t="shared" si="1"/>
        <v>51.993749999999999</v>
      </c>
      <c r="J9" s="2">
        <v>161</v>
      </c>
      <c r="K9" s="2" t="s">
        <v>15</v>
      </c>
      <c r="L9" s="6">
        <f t="shared" si="2"/>
        <v>64.400000000000006</v>
      </c>
      <c r="M9" s="7">
        <v>0</v>
      </c>
      <c r="N9" s="7">
        <v>3</v>
      </c>
      <c r="O9" s="7">
        <v>0</v>
      </c>
      <c r="P9" s="7">
        <v>10</v>
      </c>
      <c r="Q9" s="8">
        <f t="shared" si="3"/>
        <v>129.39375000000001</v>
      </c>
      <c r="R9" s="17">
        <v>6</v>
      </c>
      <c r="S9" s="17">
        <v>5</v>
      </c>
      <c r="T9" s="18" t="s">
        <v>66</v>
      </c>
      <c r="U9" s="19" t="s">
        <v>16</v>
      </c>
      <c r="V9" s="49"/>
      <c r="W9" s="49"/>
      <c r="X9" s="49"/>
      <c r="Y9" s="49"/>
      <c r="Z9" s="49"/>
      <c r="AA9" s="49"/>
      <c r="AB9" s="49"/>
    </row>
    <row r="10" spans="1:31" ht="14.25" customHeight="1" x14ac:dyDescent="0.35">
      <c r="A10" s="4">
        <v>5</v>
      </c>
      <c r="B10" s="22" t="s">
        <v>35</v>
      </c>
      <c r="C10" s="2" t="s">
        <v>85</v>
      </c>
      <c r="D10" s="2" t="s">
        <v>60</v>
      </c>
      <c r="E10" s="3" t="s">
        <v>56</v>
      </c>
      <c r="F10" s="4" t="s">
        <v>44</v>
      </c>
      <c r="G10" s="5">
        <v>3.13</v>
      </c>
      <c r="H10" s="2">
        <f t="shared" si="0"/>
        <v>78.25</v>
      </c>
      <c r="I10" s="6">
        <f t="shared" si="1"/>
        <v>46.949999999999996</v>
      </c>
      <c r="J10" s="2">
        <v>169</v>
      </c>
      <c r="K10" s="2" t="s">
        <v>15</v>
      </c>
      <c r="L10" s="6">
        <f t="shared" si="2"/>
        <v>67.600000000000009</v>
      </c>
      <c r="M10" s="7">
        <v>0</v>
      </c>
      <c r="N10" s="7">
        <v>3</v>
      </c>
      <c r="O10" s="7">
        <v>0</v>
      </c>
      <c r="P10" s="7">
        <v>10</v>
      </c>
      <c r="Q10" s="8">
        <f t="shared" si="3"/>
        <v>127.55000000000001</v>
      </c>
      <c r="R10" s="17">
        <v>6</v>
      </c>
      <c r="S10" s="17">
        <v>3</v>
      </c>
      <c r="T10" s="18" t="s">
        <v>66</v>
      </c>
      <c r="U10" s="19" t="s">
        <v>16</v>
      </c>
      <c r="V10" s="49"/>
      <c r="W10" s="49"/>
      <c r="X10" s="49"/>
      <c r="Y10" s="49"/>
      <c r="Z10" s="49"/>
      <c r="AA10" s="49"/>
      <c r="AB10" s="49"/>
    </row>
    <row r="11" spans="1:31" ht="14.25" customHeight="1" x14ac:dyDescent="0.35">
      <c r="A11" s="4">
        <v>6</v>
      </c>
      <c r="B11" s="22" t="s">
        <v>26</v>
      </c>
      <c r="C11" s="2" t="s">
        <v>86</v>
      </c>
      <c r="D11" s="2" t="s">
        <v>59</v>
      </c>
      <c r="E11" s="3" t="s">
        <v>50</v>
      </c>
      <c r="F11" s="4" t="s">
        <v>42</v>
      </c>
      <c r="G11" s="5">
        <v>3.32</v>
      </c>
      <c r="H11" s="2">
        <f t="shared" si="0"/>
        <v>83</v>
      </c>
      <c r="I11" s="6">
        <f t="shared" si="1"/>
        <v>49.8</v>
      </c>
      <c r="J11" s="2">
        <v>168</v>
      </c>
      <c r="K11" s="2" t="s">
        <v>15</v>
      </c>
      <c r="L11" s="6">
        <f t="shared" si="2"/>
        <v>67.2</v>
      </c>
      <c r="M11" s="7">
        <v>0</v>
      </c>
      <c r="N11" s="7">
        <v>0</v>
      </c>
      <c r="O11" s="7">
        <v>0</v>
      </c>
      <c r="P11" s="7">
        <v>10</v>
      </c>
      <c r="Q11" s="8">
        <f t="shared" si="3"/>
        <v>127</v>
      </c>
      <c r="R11" s="17">
        <v>6</v>
      </c>
      <c r="S11" s="17">
        <v>4</v>
      </c>
      <c r="T11" s="18" t="s">
        <v>66</v>
      </c>
      <c r="U11" s="19" t="s">
        <v>16</v>
      </c>
      <c r="V11" s="49"/>
      <c r="W11" s="49"/>
      <c r="X11" s="49"/>
      <c r="Y11" s="49"/>
      <c r="Z11" s="49"/>
      <c r="AA11" s="49"/>
      <c r="AB11" s="49"/>
    </row>
    <row r="12" spans="1:31" ht="29" customHeight="1" x14ac:dyDescent="0.35">
      <c r="A12" s="4">
        <v>7</v>
      </c>
      <c r="B12" s="22" t="s">
        <v>24</v>
      </c>
      <c r="C12" s="2" t="s">
        <v>87</v>
      </c>
      <c r="D12" s="2" t="s">
        <v>60</v>
      </c>
      <c r="E12" s="3" t="s">
        <v>45</v>
      </c>
      <c r="F12" s="4" t="s">
        <v>42</v>
      </c>
      <c r="G12" s="5">
        <v>3.7862499999999999</v>
      </c>
      <c r="H12" s="2">
        <f t="shared" si="0"/>
        <v>94.65625</v>
      </c>
      <c r="I12" s="6">
        <f t="shared" si="1"/>
        <v>56.793749999999996</v>
      </c>
      <c r="J12" s="2">
        <v>140</v>
      </c>
      <c r="K12" s="2" t="s">
        <v>17</v>
      </c>
      <c r="L12" s="6">
        <f t="shared" si="2"/>
        <v>56</v>
      </c>
      <c r="M12" s="7">
        <v>0</v>
      </c>
      <c r="N12" s="7">
        <v>3</v>
      </c>
      <c r="O12" s="7">
        <v>0</v>
      </c>
      <c r="P12" s="7">
        <v>10</v>
      </c>
      <c r="Q12" s="8">
        <f t="shared" si="3"/>
        <v>125.79374999999999</v>
      </c>
      <c r="R12" s="17">
        <v>7</v>
      </c>
      <c r="S12" s="17">
        <v>1</v>
      </c>
      <c r="T12" s="18" t="s">
        <v>68</v>
      </c>
      <c r="U12" s="18" t="s">
        <v>67</v>
      </c>
      <c r="V12" s="49"/>
      <c r="W12" s="49"/>
      <c r="X12" s="49"/>
      <c r="Y12" s="49"/>
      <c r="Z12" s="49"/>
      <c r="AA12" s="49"/>
      <c r="AB12" s="49"/>
    </row>
    <row r="13" spans="1:31" ht="14.25" customHeight="1" x14ac:dyDescent="0.35">
      <c r="A13" s="4">
        <v>8</v>
      </c>
      <c r="B13" s="22" t="s">
        <v>32</v>
      </c>
      <c r="C13" s="2" t="s">
        <v>88</v>
      </c>
      <c r="D13" s="2" t="s">
        <v>60</v>
      </c>
      <c r="E13" s="3" t="s">
        <v>58</v>
      </c>
      <c r="F13" s="4" t="s">
        <v>42</v>
      </c>
      <c r="G13" s="5">
        <v>3.6187499999999999</v>
      </c>
      <c r="H13" s="2">
        <f t="shared" si="0"/>
        <v>90.46875</v>
      </c>
      <c r="I13" s="6">
        <f t="shared" si="1"/>
        <v>54.28125</v>
      </c>
      <c r="J13" s="2">
        <v>145</v>
      </c>
      <c r="K13" s="2" t="s">
        <v>17</v>
      </c>
      <c r="L13" s="6">
        <f t="shared" si="2"/>
        <v>58</v>
      </c>
      <c r="M13" s="7">
        <v>0</v>
      </c>
      <c r="N13" s="7">
        <v>3</v>
      </c>
      <c r="O13" s="7">
        <v>0</v>
      </c>
      <c r="P13" s="7">
        <v>10</v>
      </c>
      <c r="Q13" s="8">
        <f t="shared" si="3"/>
        <v>125.28125</v>
      </c>
      <c r="R13" s="17">
        <v>7</v>
      </c>
      <c r="S13" s="17">
        <v>4</v>
      </c>
      <c r="T13" s="18" t="s">
        <v>66</v>
      </c>
      <c r="U13" s="19" t="s">
        <v>16</v>
      </c>
      <c r="V13" s="49"/>
      <c r="W13" s="49"/>
      <c r="X13" s="49"/>
      <c r="Y13" s="49"/>
      <c r="Z13" s="49"/>
      <c r="AA13" s="49"/>
      <c r="AB13" s="49"/>
    </row>
    <row r="14" spans="1:31" ht="29" customHeight="1" x14ac:dyDescent="0.35">
      <c r="A14" s="4">
        <v>9</v>
      </c>
      <c r="B14" s="22" t="s">
        <v>33</v>
      </c>
      <c r="C14" s="2" t="s">
        <v>89</v>
      </c>
      <c r="D14" s="2" t="s">
        <v>59</v>
      </c>
      <c r="E14" s="3" t="s">
        <v>54</v>
      </c>
      <c r="F14" s="4" t="s">
        <v>43</v>
      </c>
      <c r="G14" s="5">
        <v>3.8778130000000002</v>
      </c>
      <c r="H14" s="2">
        <f t="shared" si="0"/>
        <v>96.945325000000011</v>
      </c>
      <c r="I14" s="6">
        <f t="shared" si="1"/>
        <v>58.167195000000007</v>
      </c>
      <c r="J14" s="2">
        <v>140</v>
      </c>
      <c r="K14" s="2" t="s">
        <v>17</v>
      </c>
      <c r="L14" s="6">
        <f t="shared" si="2"/>
        <v>56</v>
      </c>
      <c r="M14" s="7">
        <v>0</v>
      </c>
      <c r="N14" s="7">
        <v>0</v>
      </c>
      <c r="O14" s="7">
        <v>0</v>
      </c>
      <c r="P14" s="7">
        <v>10</v>
      </c>
      <c r="Q14" s="8">
        <f t="shared" si="3"/>
        <v>124.16719500000001</v>
      </c>
      <c r="R14" s="17">
        <v>6</v>
      </c>
      <c r="S14" s="17">
        <v>0</v>
      </c>
      <c r="T14" s="18" t="s">
        <v>68</v>
      </c>
      <c r="U14" s="18" t="s">
        <v>67</v>
      </c>
      <c r="V14" s="49"/>
      <c r="W14" s="49"/>
      <c r="X14" s="49"/>
      <c r="Y14" s="49"/>
      <c r="Z14" s="49"/>
      <c r="AA14" s="49"/>
      <c r="AB14" s="49"/>
    </row>
    <row r="15" spans="1:31" ht="14.5" customHeight="1" x14ac:dyDescent="0.35">
      <c r="A15" s="4">
        <v>10</v>
      </c>
      <c r="B15" s="23" t="s">
        <v>28</v>
      </c>
      <c r="C15" s="9" t="s">
        <v>90</v>
      </c>
      <c r="D15" s="9" t="s">
        <v>59</v>
      </c>
      <c r="E15" s="10" t="s">
        <v>51</v>
      </c>
      <c r="F15" s="4" t="s">
        <v>42</v>
      </c>
      <c r="G15" s="5">
        <v>3.07125</v>
      </c>
      <c r="H15" s="9">
        <f t="shared" si="0"/>
        <v>76.78125</v>
      </c>
      <c r="I15" s="11">
        <f t="shared" si="1"/>
        <v>46.068750000000001</v>
      </c>
      <c r="J15" s="9">
        <v>157</v>
      </c>
      <c r="K15" s="9" t="s">
        <v>17</v>
      </c>
      <c r="L15" s="11">
        <f t="shared" si="2"/>
        <v>62.800000000000004</v>
      </c>
      <c r="M15" s="12">
        <v>0</v>
      </c>
      <c r="N15" s="12">
        <v>0</v>
      </c>
      <c r="O15" s="12">
        <v>0</v>
      </c>
      <c r="P15" s="12">
        <v>10</v>
      </c>
      <c r="Q15" s="13">
        <f t="shared" si="3"/>
        <v>118.86875000000001</v>
      </c>
      <c r="R15" s="17">
        <v>6</v>
      </c>
      <c r="S15" s="17">
        <v>5</v>
      </c>
      <c r="T15" s="18" t="s">
        <v>66</v>
      </c>
      <c r="U15" s="19" t="s">
        <v>16</v>
      </c>
      <c r="V15" s="49"/>
      <c r="W15" s="49"/>
      <c r="X15" s="49"/>
      <c r="Y15" s="49"/>
      <c r="Z15" s="49"/>
      <c r="AA15" s="49"/>
      <c r="AB15" s="49"/>
    </row>
    <row r="16" spans="1:31" ht="29" customHeight="1" x14ac:dyDescent="0.35">
      <c r="A16" s="4">
        <v>11</v>
      </c>
      <c r="B16" s="24" t="s">
        <v>41</v>
      </c>
      <c r="C16" s="5" t="s">
        <v>91</v>
      </c>
      <c r="D16" s="5" t="s">
        <v>59</v>
      </c>
      <c r="E16" s="5" t="s">
        <v>58</v>
      </c>
      <c r="F16" s="5" t="s">
        <v>43</v>
      </c>
      <c r="G16" s="5">
        <v>3.2653129999999999</v>
      </c>
      <c r="H16" s="4">
        <f t="shared" si="0"/>
        <v>81.632824999999997</v>
      </c>
      <c r="I16" s="14">
        <f t="shared" si="1"/>
        <v>48.979695</v>
      </c>
      <c r="J16" s="4">
        <v>143</v>
      </c>
      <c r="K16" s="4" t="s">
        <v>17</v>
      </c>
      <c r="L16" s="14">
        <f t="shared" si="2"/>
        <v>57.2</v>
      </c>
      <c r="M16" s="15">
        <v>0</v>
      </c>
      <c r="N16" s="15">
        <v>0</v>
      </c>
      <c r="O16" s="15">
        <v>0</v>
      </c>
      <c r="P16" s="15">
        <v>10</v>
      </c>
      <c r="Q16" s="16">
        <f t="shared" si="3"/>
        <v>116.17969500000001</v>
      </c>
      <c r="R16" s="17">
        <v>6</v>
      </c>
      <c r="S16" s="17">
        <v>0</v>
      </c>
      <c r="T16" s="18" t="s">
        <v>68</v>
      </c>
      <c r="U16" s="18" t="s">
        <v>67</v>
      </c>
      <c r="V16" s="49"/>
      <c r="W16" s="49"/>
      <c r="X16" s="49"/>
      <c r="Y16" s="49"/>
      <c r="Z16" s="49"/>
      <c r="AA16" s="49"/>
      <c r="AB16" s="49"/>
      <c r="AE16" s="44"/>
    </row>
    <row r="17" spans="1:28" ht="14.5" customHeight="1" x14ac:dyDescent="0.35">
      <c r="A17" s="4">
        <v>12</v>
      </c>
      <c r="B17" s="25" t="s">
        <v>39</v>
      </c>
      <c r="C17" s="26" t="s">
        <v>102</v>
      </c>
      <c r="D17" s="26" t="s">
        <v>60</v>
      </c>
      <c r="E17" s="26" t="s">
        <v>51</v>
      </c>
      <c r="F17" s="26" t="s">
        <v>42</v>
      </c>
      <c r="G17" s="27">
        <v>2.7287499999999998</v>
      </c>
      <c r="H17" s="26">
        <f t="shared" si="0"/>
        <v>68.21875</v>
      </c>
      <c r="I17" s="28">
        <f t="shared" si="1"/>
        <v>40.931249999999999</v>
      </c>
      <c r="J17" s="26">
        <v>149</v>
      </c>
      <c r="K17" s="26" t="s">
        <v>17</v>
      </c>
      <c r="L17" s="28">
        <f t="shared" si="2"/>
        <v>59.6</v>
      </c>
      <c r="M17" s="29">
        <v>0</v>
      </c>
      <c r="N17" s="29">
        <v>3</v>
      </c>
      <c r="O17" s="29">
        <v>0</v>
      </c>
      <c r="P17" s="29">
        <v>10</v>
      </c>
      <c r="Q17" s="30">
        <f t="shared" si="3"/>
        <v>113.53125</v>
      </c>
      <c r="R17" s="31">
        <v>6</v>
      </c>
      <c r="S17" s="31">
        <v>5</v>
      </c>
      <c r="T17" s="32" t="s">
        <v>66</v>
      </c>
      <c r="U17" s="33" t="s">
        <v>18</v>
      </c>
      <c r="V17" s="49"/>
      <c r="W17" s="49"/>
      <c r="X17" s="49"/>
      <c r="Y17" s="49"/>
      <c r="Z17" s="49"/>
      <c r="AA17" s="49"/>
      <c r="AB17" s="49"/>
    </row>
    <row r="18" spans="1:28" ht="14.25" customHeight="1" x14ac:dyDescent="0.35">
      <c r="A18" s="4">
        <v>13</v>
      </c>
      <c r="B18" s="20" t="s">
        <v>20</v>
      </c>
      <c r="C18" s="20" t="s">
        <v>91</v>
      </c>
      <c r="D18" s="34" t="s">
        <v>60</v>
      </c>
      <c r="E18" s="20" t="s">
        <v>45</v>
      </c>
      <c r="F18" s="20" t="s">
        <v>42</v>
      </c>
      <c r="G18" s="20">
        <v>0</v>
      </c>
      <c r="H18" s="20"/>
      <c r="I18" s="20"/>
      <c r="J18" s="35"/>
      <c r="K18" s="20"/>
      <c r="L18" s="20"/>
      <c r="M18" s="20"/>
      <c r="N18" s="20"/>
      <c r="O18" s="20"/>
      <c r="P18" s="20"/>
      <c r="Q18" s="20"/>
      <c r="R18" s="20"/>
      <c r="S18" s="20"/>
      <c r="T18" s="35"/>
      <c r="U18" s="36" t="s">
        <v>71</v>
      </c>
      <c r="V18" s="50" t="s">
        <v>70</v>
      </c>
      <c r="W18" s="50"/>
      <c r="X18" s="50"/>
      <c r="Y18" s="50"/>
      <c r="Z18" s="50"/>
      <c r="AA18" s="50"/>
      <c r="AB18" s="50"/>
    </row>
    <row r="19" spans="1:28" ht="14.25" customHeight="1" x14ac:dyDescent="0.35">
      <c r="A19" s="4">
        <v>14</v>
      </c>
      <c r="B19" s="20" t="s">
        <v>21</v>
      </c>
      <c r="C19" s="20" t="s">
        <v>92</v>
      </c>
      <c r="D19" s="34" t="s">
        <v>59</v>
      </c>
      <c r="E19" s="20" t="s">
        <v>46</v>
      </c>
      <c r="F19" s="20" t="s">
        <v>43</v>
      </c>
      <c r="G19" s="20">
        <v>0</v>
      </c>
      <c r="H19" s="20"/>
      <c r="I19" s="20"/>
      <c r="J19" s="20"/>
      <c r="K19" s="20"/>
      <c r="L19" s="20"/>
      <c r="M19" s="20"/>
      <c r="N19" s="20"/>
      <c r="O19" s="20"/>
      <c r="P19" s="20"/>
      <c r="Q19" s="20"/>
      <c r="R19" s="20"/>
      <c r="S19" s="20"/>
      <c r="T19" s="35"/>
      <c r="U19" s="36" t="s">
        <v>71</v>
      </c>
      <c r="V19" s="50"/>
      <c r="W19" s="50"/>
      <c r="X19" s="50"/>
      <c r="Y19" s="50"/>
      <c r="Z19" s="50"/>
      <c r="AA19" s="50"/>
      <c r="AB19" s="50"/>
    </row>
    <row r="20" spans="1:28" ht="14.25" customHeight="1" x14ac:dyDescent="0.35">
      <c r="A20" s="4">
        <v>15</v>
      </c>
      <c r="B20" s="20" t="s">
        <v>22</v>
      </c>
      <c r="C20" s="20" t="s">
        <v>93</v>
      </c>
      <c r="D20" s="34" t="s">
        <v>60</v>
      </c>
      <c r="E20" s="20" t="s">
        <v>47</v>
      </c>
      <c r="F20" s="20" t="s">
        <v>42</v>
      </c>
      <c r="G20" s="20">
        <v>0</v>
      </c>
      <c r="H20" s="20"/>
      <c r="I20" s="20"/>
      <c r="J20" s="20"/>
      <c r="K20" s="20"/>
      <c r="L20" s="20"/>
      <c r="M20" s="20"/>
      <c r="N20" s="20"/>
      <c r="O20" s="20"/>
      <c r="P20" s="20"/>
      <c r="Q20" s="20"/>
      <c r="R20" s="20"/>
      <c r="S20" s="20"/>
      <c r="T20" s="35"/>
      <c r="U20" s="36" t="s">
        <v>71</v>
      </c>
      <c r="V20" s="50"/>
      <c r="W20" s="50"/>
      <c r="X20" s="50"/>
      <c r="Y20" s="50"/>
      <c r="Z20" s="50"/>
      <c r="AA20" s="50"/>
      <c r="AB20" s="50"/>
    </row>
    <row r="21" spans="1:28" ht="14.25" customHeight="1" x14ac:dyDescent="0.35">
      <c r="A21" s="4">
        <v>16</v>
      </c>
      <c r="B21" s="20" t="s">
        <v>23</v>
      </c>
      <c r="C21" s="20" t="s">
        <v>94</v>
      </c>
      <c r="D21" s="34" t="s">
        <v>59</v>
      </c>
      <c r="E21" s="20" t="s">
        <v>48</v>
      </c>
      <c r="F21" s="20" t="s">
        <v>42</v>
      </c>
      <c r="G21" s="20">
        <v>0</v>
      </c>
      <c r="H21" s="20"/>
      <c r="I21" s="20"/>
      <c r="J21" s="20"/>
      <c r="K21" s="20"/>
      <c r="L21" s="20"/>
      <c r="M21" s="20"/>
      <c r="N21" s="20"/>
      <c r="O21" s="20"/>
      <c r="P21" s="20"/>
      <c r="Q21" s="20"/>
      <c r="R21" s="20"/>
      <c r="S21" s="20"/>
      <c r="T21" s="35"/>
      <c r="U21" s="36" t="s">
        <v>71</v>
      </c>
      <c r="V21" s="50"/>
      <c r="W21" s="50"/>
      <c r="X21" s="50"/>
      <c r="Y21" s="50"/>
      <c r="Z21" s="50"/>
      <c r="AA21" s="50"/>
      <c r="AB21" s="50"/>
    </row>
    <row r="22" spans="1:28" ht="14.25" customHeight="1" x14ac:dyDescent="0.35">
      <c r="A22" s="4">
        <v>17</v>
      </c>
      <c r="B22" s="20" t="s">
        <v>25</v>
      </c>
      <c r="C22" s="20" t="s">
        <v>95</v>
      </c>
      <c r="D22" s="34" t="s">
        <v>60</v>
      </c>
      <c r="E22" s="20" t="s">
        <v>49</v>
      </c>
      <c r="F22" s="20" t="s">
        <v>42</v>
      </c>
      <c r="G22" s="20">
        <v>0</v>
      </c>
      <c r="H22" s="20"/>
      <c r="I22" s="20"/>
      <c r="J22" s="20"/>
      <c r="K22" s="20"/>
      <c r="L22" s="20"/>
      <c r="M22" s="20"/>
      <c r="N22" s="20"/>
      <c r="O22" s="20"/>
      <c r="P22" s="20"/>
      <c r="Q22" s="20"/>
      <c r="R22" s="20"/>
      <c r="S22" s="20"/>
      <c r="T22" s="35"/>
      <c r="U22" s="36" t="s">
        <v>71</v>
      </c>
      <c r="V22" s="50"/>
      <c r="W22" s="50"/>
      <c r="X22" s="50"/>
      <c r="Y22" s="50"/>
      <c r="Z22" s="50"/>
      <c r="AA22" s="50"/>
      <c r="AB22" s="50"/>
    </row>
    <row r="23" spans="1:28" ht="14.25" customHeight="1" x14ac:dyDescent="0.35">
      <c r="A23" s="4">
        <v>18</v>
      </c>
      <c r="B23" s="20" t="s">
        <v>27</v>
      </c>
      <c r="C23" s="20" t="s">
        <v>96</v>
      </c>
      <c r="D23" s="34" t="s">
        <v>60</v>
      </c>
      <c r="E23" s="20" t="s">
        <v>45</v>
      </c>
      <c r="F23" s="20" t="s">
        <v>42</v>
      </c>
      <c r="G23" s="20">
        <v>0</v>
      </c>
      <c r="H23" s="20"/>
      <c r="I23" s="20"/>
      <c r="J23" s="20"/>
      <c r="K23" s="20"/>
      <c r="L23" s="20"/>
      <c r="M23" s="20"/>
      <c r="N23" s="20"/>
      <c r="O23" s="20"/>
      <c r="P23" s="20"/>
      <c r="Q23" s="20"/>
      <c r="R23" s="20"/>
      <c r="S23" s="20"/>
      <c r="T23" s="35"/>
      <c r="U23" s="36" t="s">
        <v>71</v>
      </c>
      <c r="V23" s="50"/>
      <c r="W23" s="50"/>
      <c r="X23" s="50"/>
      <c r="Y23" s="50"/>
      <c r="Z23" s="50"/>
      <c r="AA23" s="50"/>
      <c r="AB23" s="50"/>
    </row>
    <row r="24" spans="1:28" ht="14.25" customHeight="1" x14ac:dyDescent="0.35">
      <c r="A24" s="4">
        <v>19</v>
      </c>
      <c r="B24" s="20" t="s">
        <v>29</v>
      </c>
      <c r="C24" s="20" t="s">
        <v>84</v>
      </c>
      <c r="D24" s="34" t="s">
        <v>59</v>
      </c>
      <c r="E24" s="20" t="s">
        <v>45</v>
      </c>
      <c r="F24" s="20" t="s">
        <v>43</v>
      </c>
      <c r="G24" s="20">
        <v>0</v>
      </c>
      <c r="H24" s="20"/>
      <c r="I24" s="20"/>
      <c r="J24" s="20"/>
      <c r="K24" s="20"/>
      <c r="L24" s="20"/>
      <c r="M24" s="20"/>
      <c r="N24" s="20"/>
      <c r="O24" s="20"/>
      <c r="P24" s="20"/>
      <c r="Q24" s="20"/>
      <c r="R24" s="20"/>
      <c r="S24" s="20"/>
      <c r="T24" s="35"/>
      <c r="U24" s="36" t="s">
        <v>71</v>
      </c>
      <c r="V24" s="50"/>
      <c r="W24" s="50"/>
      <c r="X24" s="50"/>
      <c r="Y24" s="50"/>
      <c r="Z24" s="50"/>
      <c r="AA24" s="50"/>
      <c r="AB24" s="50"/>
    </row>
    <row r="25" spans="1:28" ht="14.25" customHeight="1" x14ac:dyDescent="0.35">
      <c r="A25" s="4">
        <v>20</v>
      </c>
      <c r="B25" s="20" t="s">
        <v>36</v>
      </c>
      <c r="C25" s="20" t="s">
        <v>97</v>
      </c>
      <c r="D25" s="34" t="s">
        <v>60</v>
      </c>
      <c r="E25" s="20" t="s">
        <v>53</v>
      </c>
      <c r="F25" s="20" t="s">
        <v>43</v>
      </c>
      <c r="G25" s="20">
        <v>0</v>
      </c>
      <c r="H25" s="20"/>
      <c r="I25" s="20"/>
      <c r="J25" s="20"/>
      <c r="K25" s="20"/>
      <c r="L25" s="20"/>
      <c r="M25" s="20"/>
      <c r="N25" s="20"/>
      <c r="O25" s="20"/>
      <c r="P25" s="20"/>
      <c r="Q25" s="20"/>
      <c r="R25" s="20"/>
      <c r="S25" s="20"/>
      <c r="T25" s="35"/>
      <c r="U25" s="36" t="s">
        <v>71</v>
      </c>
      <c r="V25" s="50"/>
      <c r="W25" s="50"/>
      <c r="X25" s="50"/>
      <c r="Y25" s="50"/>
      <c r="Z25" s="50"/>
      <c r="AA25" s="50"/>
      <c r="AB25" s="50"/>
    </row>
    <row r="26" spans="1:28" ht="14.25" customHeight="1" x14ac:dyDescent="0.35">
      <c r="A26" s="4">
        <v>21</v>
      </c>
      <c r="B26" s="20" t="s">
        <v>34</v>
      </c>
      <c r="C26" s="20" t="s">
        <v>98</v>
      </c>
      <c r="D26" s="34" t="s">
        <v>60</v>
      </c>
      <c r="E26" s="20" t="s">
        <v>55</v>
      </c>
      <c r="F26" s="20" t="s">
        <v>42</v>
      </c>
      <c r="G26" s="20">
        <v>0</v>
      </c>
      <c r="H26" s="20"/>
      <c r="I26" s="20"/>
      <c r="J26" s="20"/>
      <c r="K26" s="20"/>
      <c r="L26" s="20"/>
      <c r="M26" s="20"/>
      <c r="N26" s="20"/>
      <c r="O26" s="20"/>
      <c r="P26" s="20"/>
      <c r="Q26" s="20"/>
      <c r="R26" s="20"/>
      <c r="S26" s="20"/>
      <c r="T26" s="35"/>
      <c r="U26" s="36" t="s">
        <v>71</v>
      </c>
      <c r="V26" s="50"/>
      <c r="W26" s="50"/>
      <c r="X26" s="50"/>
      <c r="Y26" s="50"/>
      <c r="Z26" s="50"/>
      <c r="AA26" s="50"/>
      <c r="AB26" s="50"/>
    </row>
    <row r="27" spans="1:28" ht="14.25" customHeight="1" x14ac:dyDescent="0.35">
      <c r="A27" s="4">
        <v>22</v>
      </c>
      <c r="B27" s="20" t="s">
        <v>40</v>
      </c>
      <c r="C27" s="20" t="s">
        <v>99</v>
      </c>
      <c r="D27" s="34" t="s">
        <v>60</v>
      </c>
      <c r="E27" s="20" t="s">
        <v>47</v>
      </c>
      <c r="F27" s="20" t="s">
        <v>43</v>
      </c>
      <c r="G27" s="20">
        <v>0</v>
      </c>
      <c r="H27" s="20"/>
      <c r="I27" s="20"/>
      <c r="J27" s="20"/>
      <c r="K27" s="20"/>
      <c r="L27" s="20"/>
      <c r="M27" s="20"/>
      <c r="N27" s="20"/>
      <c r="O27" s="20"/>
      <c r="P27" s="20"/>
      <c r="Q27" s="20"/>
      <c r="R27" s="20"/>
      <c r="S27" s="20"/>
      <c r="T27" s="35"/>
      <c r="U27" s="36" t="s">
        <v>71</v>
      </c>
      <c r="V27" s="50"/>
      <c r="W27" s="50"/>
      <c r="X27" s="50"/>
      <c r="Y27" s="50"/>
      <c r="Z27" s="50"/>
      <c r="AA27" s="50"/>
      <c r="AB27" s="50"/>
    </row>
    <row r="28" spans="1:28" ht="14.25" customHeight="1" x14ac:dyDescent="0.35"/>
    <row r="29" spans="1:28" ht="20.5" x14ac:dyDescent="0.45">
      <c r="A29" s="52" t="s">
        <v>79</v>
      </c>
      <c r="B29" s="52"/>
      <c r="C29" s="52"/>
      <c r="D29" s="52"/>
      <c r="E29" s="52"/>
      <c r="F29" s="52"/>
    </row>
    <row r="30" spans="1:28" ht="14.25" customHeight="1" x14ac:dyDescent="0.35">
      <c r="A30" s="51" t="s">
        <v>78</v>
      </c>
      <c r="B30" s="51"/>
      <c r="C30" s="51"/>
      <c r="D30" s="51"/>
      <c r="E30" s="51"/>
      <c r="F30" s="51"/>
    </row>
    <row r="31" spans="1:28" ht="14.25" customHeight="1" x14ac:dyDescent="0.35">
      <c r="A31" s="51"/>
      <c r="B31" s="51"/>
      <c r="C31" s="51"/>
      <c r="D31" s="51"/>
      <c r="E31" s="51"/>
      <c r="F31" s="51"/>
    </row>
    <row r="32" spans="1:28" ht="14.5" x14ac:dyDescent="0.35">
      <c r="A32" s="51"/>
      <c r="B32" s="51"/>
      <c r="C32" s="51"/>
      <c r="D32" s="51"/>
      <c r="E32" s="51"/>
      <c r="F32" s="51"/>
    </row>
    <row r="33" spans="1:21" s="56" customFormat="1" ht="14.25" customHeight="1" x14ac:dyDescent="0.35">
      <c r="A33" s="46" t="s">
        <v>72</v>
      </c>
      <c r="B33" s="46" t="s">
        <v>73</v>
      </c>
      <c r="C33" s="46" t="s">
        <v>4</v>
      </c>
      <c r="D33" s="46" t="s">
        <v>13</v>
      </c>
      <c r="E33" s="46" t="s">
        <v>64</v>
      </c>
      <c r="F33" s="46" t="s">
        <v>74</v>
      </c>
      <c r="T33" s="57"/>
      <c r="U33" s="57"/>
    </row>
    <row r="34" spans="1:21" s="44" customFormat="1" ht="19.5" customHeight="1" x14ac:dyDescent="0.35">
      <c r="A34" s="60">
        <v>1</v>
      </c>
      <c r="B34" s="59" t="s">
        <v>38</v>
      </c>
      <c r="C34" s="59" t="s">
        <v>52</v>
      </c>
      <c r="D34" s="60">
        <v>131.41249999999999</v>
      </c>
      <c r="E34" s="60">
        <v>3</v>
      </c>
      <c r="F34" s="59" t="s">
        <v>16</v>
      </c>
      <c r="T34" s="58"/>
      <c r="U34" s="58"/>
    </row>
    <row r="35" spans="1:21" ht="14.25" customHeight="1" x14ac:dyDescent="0.35">
      <c r="A35" s="47">
        <v>2</v>
      </c>
      <c r="B35" s="48" t="s">
        <v>75</v>
      </c>
      <c r="C35" s="55" t="s">
        <v>100</v>
      </c>
      <c r="D35" s="47">
        <v>129.39375000000001</v>
      </c>
      <c r="E35" s="47">
        <v>5</v>
      </c>
      <c r="F35" s="48" t="s">
        <v>16</v>
      </c>
    </row>
    <row r="36" spans="1:21" ht="14.25" customHeight="1" x14ac:dyDescent="0.35">
      <c r="A36" s="47">
        <v>3</v>
      </c>
      <c r="B36" s="48" t="s">
        <v>35</v>
      </c>
      <c r="C36" s="55" t="s">
        <v>100</v>
      </c>
      <c r="D36" s="47">
        <v>127.55</v>
      </c>
      <c r="E36" s="47">
        <v>3</v>
      </c>
      <c r="F36" s="48" t="s">
        <v>16</v>
      </c>
    </row>
    <row r="37" spans="1:21" ht="14.25" customHeight="1" x14ac:dyDescent="0.35">
      <c r="A37" s="47">
        <v>4</v>
      </c>
      <c r="B37" s="48" t="s">
        <v>26</v>
      </c>
      <c r="C37" s="55" t="s">
        <v>101</v>
      </c>
      <c r="D37" s="47">
        <v>127</v>
      </c>
      <c r="E37" s="47">
        <v>4</v>
      </c>
      <c r="F37" s="48" t="s">
        <v>16</v>
      </c>
    </row>
    <row r="38" spans="1:21" ht="14.25" customHeight="1" x14ac:dyDescent="0.35">
      <c r="A38" s="47">
        <v>5</v>
      </c>
      <c r="B38" s="48" t="s">
        <v>76</v>
      </c>
      <c r="C38" s="55" t="s">
        <v>58</v>
      </c>
      <c r="D38" s="47">
        <v>125.28125</v>
      </c>
      <c r="E38" s="47">
        <v>4</v>
      </c>
      <c r="F38" s="48" t="s">
        <v>16</v>
      </c>
    </row>
    <row r="39" spans="1:21" ht="14.25" customHeight="1" x14ac:dyDescent="0.35">
      <c r="A39" s="47">
        <v>6</v>
      </c>
      <c r="B39" s="48" t="s">
        <v>28</v>
      </c>
      <c r="C39" s="55" t="s">
        <v>100</v>
      </c>
      <c r="D39" s="47">
        <v>118.86875000000001</v>
      </c>
      <c r="E39" s="47">
        <v>5</v>
      </c>
      <c r="F39" s="48" t="s">
        <v>16</v>
      </c>
    </row>
    <row r="40" spans="1:21" ht="14.25" customHeight="1" x14ac:dyDescent="0.35">
      <c r="A40" s="47">
        <v>7</v>
      </c>
      <c r="B40" s="48" t="s">
        <v>77</v>
      </c>
      <c r="C40" s="55" t="s">
        <v>100</v>
      </c>
      <c r="D40" s="47">
        <v>113.53125</v>
      </c>
      <c r="E40" s="47">
        <v>5</v>
      </c>
      <c r="F40" s="48" t="s">
        <v>18</v>
      </c>
    </row>
    <row r="41" spans="1:21" ht="14.25" customHeight="1" x14ac:dyDescent="0.35"/>
    <row r="42" spans="1:21" ht="14.25" customHeight="1" x14ac:dyDescent="0.35"/>
    <row r="43" spans="1:21" ht="14.25" customHeight="1" x14ac:dyDescent="0.35"/>
    <row r="44" spans="1:21" ht="14.25" customHeight="1" x14ac:dyDescent="0.35"/>
    <row r="45" spans="1:21" ht="14.25" customHeight="1" x14ac:dyDescent="0.35"/>
    <row r="46" spans="1:21" ht="14.25" customHeight="1" x14ac:dyDescent="0.35"/>
    <row r="47" spans="1:21" ht="14.25" customHeight="1" x14ac:dyDescent="0.35"/>
    <row r="48" spans="1:2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row r="1003" ht="14.25" customHeight="1" x14ac:dyDescent="0.35"/>
    <row r="1004" ht="14.25" customHeight="1" x14ac:dyDescent="0.35"/>
  </sheetData>
  <sheetProtection algorithmName="SHA-512" hashValue="xjLyXI5vq42j44CLdc/mwYW+95/XbZDkPaam09k76Nrdro/HjaHxCL+LxzxRRsG5YDD+ymJ6R5zi2/06QLLO2Q==" saltValue="3lh3sQGrAoJhuNkPfkp1kA==" spinCount="100000" sheet="1" objects="1" scenarios="1"/>
  <sortState xmlns:xlrd2="http://schemas.microsoft.com/office/spreadsheetml/2017/richdata2" ref="A6:Q17">
    <sortCondition descending="1" ref="Q6:Q17"/>
  </sortState>
  <mergeCells count="5">
    <mergeCell ref="V6:AB17"/>
    <mergeCell ref="V18:AB27"/>
    <mergeCell ref="A1:U4"/>
    <mergeCell ref="A30:F32"/>
    <mergeCell ref="A29:F2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Evaluation &amp; Scoring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Abdiwahab Isak</dc:creator>
  <cp:lastModifiedBy>Hassan Jakuula</cp:lastModifiedBy>
  <dcterms:created xsi:type="dcterms:W3CDTF">2025-02-26T11:42:38Z</dcterms:created>
  <dcterms:modified xsi:type="dcterms:W3CDTF">2026-08-24T08:43:45Z</dcterms:modified>
</cp:coreProperties>
</file>